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20490" windowHeight="7650" tabRatio="781"/>
  </bookViews>
  <sheets>
    <sheet name="Справка о потребленных КУ" sheetId="9" r:id="rId1"/>
    <sheet name="МУСОР" sheetId="10" r:id="rId2"/>
  </sheets>
  <calcPr calcId="144525"/>
  <customWorkbookViews>
    <customWorkbookView name="User - Личное представление" guid="{E53493CC-D9FD-4125-B171-2DBBE5676FFC}" mergeInterval="0" personalView="1" maximized="1" windowWidth="1362" windowHeight="543" tabRatio="781" activeSheetId="9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Marina - Личное представление" guid="{10881D0E-2DB2-4DA9-AE00-78839631973D}" mergeInterval="0" personalView="1" maximized="1" xWindow="1" yWindow="1" windowWidth="1436" windowHeight="647" tabRatio="67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9" l="1"/>
  <c r="E6" i="9"/>
  <c r="D3" i="10" l="1"/>
  <c r="F6" i="9" l="1"/>
  <c r="E5" i="9" s="1"/>
  <c r="G6" i="9"/>
  <c r="B5" i="10" l="1"/>
  <c r="D5" i="10" s="1"/>
  <c r="E9" i="9" l="1"/>
</calcChain>
</file>

<file path=xl/comments1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расчет в период отопительного  периода ОДПУ</t>
        </r>
      </text>
    </comment>
  </commentList>
</comments>
</file>

<file path=xl/sharedStrings.xml><?xml version="1.0" encoding="utf-8"?>
<sst xmlns="http://schemas.openxmlformats.org/spreadsheetml/2006/main" count="35" uniqueCount="29">
  <si>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</si>
  <si>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</si>
  <si>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</si>
  <si>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</si>
  <si>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</si>
  <si>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</si>
  <si>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</si>
  <si>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</si>
  <si>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</si>
  <si>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</si>
  <si>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</si>
  <si>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</si>
  <si>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</si>
  <si>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</si>
  <si>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</si>
  <si>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</si>
  <si>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</si>
  <si>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</si>
  <si>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0070C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</si>
  <si>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t>Холодная вода для нужд горячего водоснабжения (м.куб)</t>
  </si>
  <si>
    <t>кол-во, куб.м.</t>
  </si>
  <si>
    <t xml:space="preserve"> цена руб.</t>
  </si>
  <si>
    <t>сумма</t>
  </si>
  <si>
    <t>Вывезено твердых коммунальных отходов (бункеров по 1.1  куб.м.)</t>
  </si>
  <si>
    <t>Наименование услуги</t>
  </si>
  <si>
    <t>Согласованная стоимость вывоза мусора за 1 кв.м. площади</t>
  </si>
  <si>
    <t>по ИПУ/ОДПУ</t>
  </si>
  <si>
    <r>
      <rPr>
        <b/>
        <sz val="12"/>
        <rFont val="Times New Roman"/>
        <family val="1"/>
        <charset val="204"/>
      </rPr>
      <t>СПРАВОЧНАЯ ИНФОРМАЦИЯ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  <charset val="204"/>
      </rPr>
      <t xml:space="preserve">  </t>
    </r>
    <r>
      <rPr>
        <b/>
        <sz val="18"/>
        <color rgb="FFFF0000"/>
        <rFont val="Times New Roman"/>
        <family val="1"/>
        <charset val="204"/>
      </rPr>
      <t xml:space="preserve">Декабрь </t>
    </r>
    <r>
      <rPr>
        <b/>
        <sz val="14"/>
        <rFont val="Times New Roman"/>
        <family val="1"/>
        <charset val="204"/>
      </rPr>
      <t>2019г.</t>
    </r>
  </si>
  <si>
    <r>
      <t xml:space="preserve">Отчет по вывозу мусора </t>
    </r>
    <r>
      <rPr>
        <b/>
        <sz val="14"/>
        <color rgb="FFFF0000"/>
        <rFont val="Times New Roman"/>
        <family val="1"/>
        <charset val="204"/>
      </rPr>
      <t xml:space="preserve">Декабрь </t>
    </r>
    <r>
      <rPr>
        <b/>
        <sz val="14"/>
        <rFont val="Times New Roman"/>
        <family val="1"/>
        <charset val="204"/>
      </rPr>
      <t>2019г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</si>
</sst>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(* #,##0.00_);_(* \(#,##0.00\);_(* &quot;-&quot;??_);_(@_)"/>
    <numFmt numFmtId="166" formatCode="0.0"/>
    <numFmt numFmtId="172" formatCode="_-* #,##0_р_._-;\-* #,##0_р_._-;_-* &quot;-&quot;??_р_._-;_-@_-"/>
  </numFmts>
  <fonts count="18" x14ac:knownFonts="1">
    <font>
      <sz val="10"/>
      <name val="Arial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166" fontId="5" fillId="0" borderId="0" xfId="0" applyNumberFormat="1" applyFont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166" fontId="10" fillId="0" borderId="0" xfId="0" applyNumberFormat="1" applyFont="1" applyAlignment="1">
      <alignment wrapText="1"/>
    </xf>
    <xf numFmtId="0" fontId="8" fillId="0" borderId="2" xfId="0" applyFont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15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1" fontId="7" fillId="2" borderId="2" xfId="0" applyNumberFormat="1" applyFont="1" applyFill="1" applyBorder="1" applyAlignment="1">
      <alignment vertical="center" wrapText="1"/>
    </xf>
    <xf numFmtId="0" fontId="16" fillId="0" borderId="2" xfId="0" applyFont="1" applyBorder="1" applyAlignment="1">
      <alignment vertical="center"/>
    </xf>
    <xf numFmtId="2" fontId="7" fillId="2" borderId="2" xfId="0" applyNumberFormat="1" applyFont="1" applyFill="1" applyBorder="1" applyAlignment="1">
      <alignment vertical="center" wrapText="1"/>
    </xf>
    <xf numFmtId="166" fontId="7" fillId="2" borderId="5" xfId="0" applyNumberFormat="1" applyFont="1" applyFill="1" applyBorder="1" applyAlignment="1">
      <alignment horizontal="right" vertical="center" wrapText="1"/>
    </xf>
    <xf numFmtId="166" fontId="7" fillId="2" borderId="2" xfId="0" applyNumberFormat="1" applyFont="1" applyFill="1" applyBorder="1" applyAlignment="1">
      <alignment horizontal="right" vertical="center" wrapText="1"/>
    </xf>
    <xf numFmtId="2" fontId="17" fillId="2" borderId="2" xfId="0" applyNumberFormat="1" applyFont="1" applyFill="1" applyBorder="1" applyAlignment="1">
      <alignment horizontal="right" vertical="center" wrapText="1"/>
    </xf>
    <xf numFmtId="1" fontId="17" fillId="2" borderId="2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right" vertical="center" wrapText="1"/>
    </xf>
    <xf numFmtId="172" fontId="7" fillId="2" borderId="2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6"/>
  <sheetViews>
    <sheetView tabSelected="1" topLeftCell="C1" zoomScale="130" zoomScaleNormal="130" workbookViewId="0">
      <selection activeCell="I4" sqref="I1:K1048576"/>
    </sheetView>
  </sheetViews>
  <sheetFormatPr defaultColWidth="9.140625" defaultRowHeight="11.25" x14ac:dyDescent="0.2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7.28515625" style="1" customWidth="1"/>
    <col min="6" max="6" width="13.140625" style="1" customWidth="1"/>
    <col min="7" max="7" width="16.7109375" style="1" customWidth="1"/>
    <col min="8" max="8" width="15.85546875" style="1" customWidth="1"/>
    <col min="9" max="16384" width="9.140625" style="1"/>
  </cols>
  <sheetData>
    <row r="1" spans="1:8" ht="52.5" customHeight="1" x14ac:dyDescent="0.2">
      <c r="A1" s="31" t="s">
        <v>27</v>
      </c>
      <c r="B1" s="32"/>
      <c r="C1" s="32"/>
      <c r="D1" s="32"/>
      <c r="E1" s="32"/>
      <c r="F1" s="32"/>
      <c r="G1" s="33"/>
    </row>
    <row r="2" spans="1:8" ht="22.5" customHeight="1" x14ac:dyDescent="0.2">
      <c r="A2" s="34" t="s">
        <v>0</v>
      </c>
      <c r="B2" s="34" t="s">
        <v>1</v>
      </c>
      <c r="C2" s="34" t="s">
        <v>2</v>
      </c>
      <c r="D2" s="34" t="s">
        <v>17</v>
      </c>
      <c r="E2" s="34" t="s">
        <v>3</v>
      </c>
      <c r="F2" s="34"/>
      <c r="G2" s="34"/>
    </row>
    <row r="3" spans="1:8" ht="19.5" customHeight="1" x14ac:dyDescent="0.2">
      <c r="A3" s="34"/>
      <c r="B3" s="34"/>
      <c r="C3" s="34"/>
      <c r="D3" s="34"/>
      <c r="E3" s="34" t="s">
        <v>4</v>
      </c>
      <c r="F3" s="34"/>
      <c r="G3" s="34" t="s">
        <v>5</v>
      </c>
    </row>
    <row r="4" spans="1:8" ht="40.5" customHeight="1" x14ac:dyDescent="0.2">
      <c r="A4" s="34"/>
      <c r="B4" s="34"/>
      <c r="C4" s="34"/>
      <c r="D4" s="34"/>
      <c r="E4" s="18" t="s">
        <v>26</v>
      </c>
      <c r="F4" s="4" t="s">
        <v>6</v>
      </c>
      <c r="G4" s="34"/>
    </row>
    <row r="5" spans="1:8" ht="21.75" customHeight="1" x14ac:dyDescent="0.2">
      <c r="A5" s="9" t="s">
        <v>16</v>
      </c>
      <c r="B5" s="7" t="s">
        <v>7</v>
      </c>
      <c r="C5" s="4" t="s">
        <v>8</v>
      </c>
      <c r="D5" s="24">
        <v>61125.31</v>
      </c>
      <c r="E5" s="27">
        <f>D5-60457.51-E6-F6-G6+2.98</f>
        <v>533.70114999999555</v>
      </c>
      <c r="F5" s="19"/>
      <c r="G5" s="19"/>
    </row>
    <row r="6" spans="1:8" ht="39.75" customHeight="1" x14ac:dyDescent="0.2">
      <c r="A6" s="9" t="s">
        <v>16</v>
      </c>
      <c r="B6" s="7" t="s">
        <v>11</v>
      </c>
      <c r="C6" s="4" t="s">
        <v>8</v>
      </c>
      <c r="D6" s="20"/>
      <c r="E6" s="25">
        <f>1688*0.051+185*0.07929</f>
        <v>100.75664999999999</v>
      </c>
      <c r="F6" s="25">
        <f>F7*0.051</f>
        <v>33.415199999999999</v>
      </c>
      <c r="G6" s="25">
        <f>G7*0.051</f>
        <v>2.907</v>
      </c>
      <c r="H6" s="3"/>
    </row>
    <row r="7" spans="1:8" ht="39.75" customHeight="1" x14ac:dyDescent="0.2">
      <c r="A7" s="9" t="s">
        <v>9</v>
      </c>
      <c r="B7" s="5" t="s">
        <v>19</v>
      </c>
      <c r="C7" s="4" t="s">
        <v>13</v>
      </c>
      <c r="D7" s="20"/>
      <c r="E7" s="26">
        <v>1688</v>
      </c>
      <c r="F7" s="26">
        <v>655.20000000000005</v>
      </c>
      <c r="G7" s="28">
        <v>57</v>
      </c>
      <c r="H7" s="3"/>
    </row>
    <row r="8" spans="1:8" ht="24" customHeight="1" x14ac:dyDescent="0.2">
      <c r="A8" s="9" t="s">
        <v>9</v>
      </c>
      <c r="B8" s="5" t="s">
        <v>18</v>
      </c>
      <c r="C8" s="4" t="s">
        <v>13</v>
      </c>
      <c r="D8" s="22"/>
      <c r="E8" s="26">
        <v>2701</v>
      </c>
      <c r="F8" s="26">
        <v>1337</v>
      </c>
      <c r="G8" s="28">
        <v>57</v>
      </c>
      <c r="H8" s="3"/>
    </row>
    <row r="9" spans="1:8" ht="24" customHeight="1" x14ac:dyDescent="0.2">
      <c r="A9" s="9" t="s">
        <v>9</v>
      </c>
      <c r="B9" s="8" t="s">
        <v>14</v>
      </c>
      <c r="C9" s="4" t="s">
        <v>13</v>
      </c>
      <c r="D9" s="20"/>
      <c r="E9" s="26">
        <f>E7+E8</f>
        <v>4389</v>
      </c>
      <c r="F9" s="26">
        <f>F7+F8</f>
        <v>1992.2</v>
      </c>
      <c r="G9" s="28">
        <v>114</v>
      </c>
      <c r="H9" s="2"/>
    </row>
    <row r="10" spans="1:8" ht="24" customHeight="1" x14ac:dyDescent="0.2">
      <c r="A10" s="9" t="s">
        <v>12</v>
      </c>
      <c r="B10" s="7" t="s">
        <v>15</v>
      </c>
      <c r="C10" s="4" t="s">
        <v>10</v>
      </c>
      <c r="D10" s="20"/>
      <c r="E10" s="30">
        <v>167067</v>
      </c>
      <c r="F10" s="19"/>
      <c r="G10" s="29">
        <v>39346</v>
      </c>
      <c r="H10" s="6"/>
    </row>
    <row r="16" spans="1:8" x14ac:dyDescent="0.2">
      <c r="H16" s="21"/>
    </row>
  </sheetData>
  <sheetProtection formatCells="0" formatColumns="0" formatRows="0" insertColumns="0" insertRows="0" insertHyperlinks="0" deleteColumns="0" deleteRows="0" sort="0" autoFilter="0" pivotTables="0"/>
  <customSheetViews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1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4"/>
    </customSheetView>
    <customSheetView guid="{10881D0E-2DB2-4DA9-AE00-78839631973D}">
      <selection activeCell="K18" sqref="K18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79" orientation="landscape"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"/>
  <sheetViews>
    <sheetView zoomScaleNormal="100" workbookViewId="0">
      <selection activeCell="D3" sqref="D3"/>
    </sheetView>
  </sheetViews>
  <sheetFormatPr defaultRowHeight="12.75" x14ac:dyDescent="0.2"/>
  <cols>
    <col min="1" max="1" width="38.140625" style="10" customWidth="1"/>
    <col min="2" max="2" width="18.28515625" style="10" customWidth="1"/>
    <col min="3" max="3" width="16.28515625" style="10" customWidth="1"/>
    <col min="4" max="4" width="18.140625" style="10" customWidth="1"/>
    <col min="5" max="5" width="9.140625" style="10"/>
    <col min="6" max="6" width="25.42578125" style="10" customWidth="1"/>
    <col min="7" max="16384" width="9.140625" style="10"/>
  </cols>
  <sheetData>
    <row r="1" spans="1:6" ht="30.75" customHeight="1" x14ac:dyDescent="0.2">
      <c r="A1" s="35" t="s">
        <v>28</v>
      </c>
      <c r="B1" s="35"/>
      <c r="C1" s="35"/>
      <c r="D1" s="35"/>
    </row>
    <row r="2" spans="1:6" ht="37.5" customHeight="1" x14ac:dyDescent="0.2">
      <c r="A2" s="12" t="s">
        <v>24</v>
      </c>
      <c r="B2" s="13" t="s">
        <v>20</v>
      </c>
      <c r="C2" s="13" t="s">
        <v>21</v>
      </c>
      <c r="D2" s="13" t="s">
        <v>22</v>
      </c>
    </row>
    <row r="3" spans="1:6" ht="37.5" customHeight="1" x14ac:dyDescent="0.2">
      <c r="A3" s="14" t="s">
        <v>23</v>
      </c>
      <c r="B3" s="16">
        <v>238.7</v>
      </c>
      <c r="C3" s="23">
        <v>866.1</v>
      </c>
      <c r="D3" s="16">
        <f>B3*C3</f>
        <v>206738.07</v>
      </c>
      <c r="F3" s="11"/>
    </row>
    <row r="4" spans="1:6" ht="12.75" customHeight="1" x14ac:dyDescent="0.2">
      <c r="A4" s="14"/>
      <c r="B4" s="16"/>
      <c r="C4" s="16"/>
      <c r="D4" s="16"/>
    </row>
    <row r="5" spans="1:6" ht="37.5" customHeight="1" x14ac:dyDescent="0.2">
      <c r="A5" s="14" t="s">
        <v>25</v>
      </c>
      <c r="B5" s="16">
        <f>11279.8+11667.6+12130.7</f>
        <v>35078.100000000006</v>
      </c>
      <c r="C5" s="16"/>
      <c r="D5" s="17">
        <f>D3/B5</f>
        <v>5.8936507393501918</v>
      </c>
    </row>
    <row r="6" spans="1:6" ht="29.25" customHeight="1" x14ac:dyDescent="0.2">
      <c r="A6" s="15"/>
      <c r="B6" s="16">
        <v>35078.1</v>
      </c>
      <c r="C6" s="16"/>
      <c r="D6" s="16"/>
    </row>
  </sheetData>
  <customSheetViews>
    <customSheetView guid="{E53493CC-D9FD-4125-B171-2DBBE5676FFC}">
      <selection activeCell="E483" sqref="E483:E500"/>
      <pageMargins left="0.7" right="0.7" top="0.75" bottom="0.75" header="0.3" footer="0.3"/>
      <pageSetup paperSize="9" orientation="portrait" r:id="rId1"/>
    </customSheetView>
    <customSheetView guid="{218ED5FF-42C0-41E1-AB2B-748739FCD5ED}" showPageBreaks="1">
      <selection activeCell="E483" sqref="E483:E500"/>
      <pageMargins left="0.7" right="0.7" top="0.75" bottom="0.75" header="0.3" footer="0.3"/>
      <pageSetup paperSize="9" orientation="portrait" r:id="rId2"/>
    </customSheetView>
    <customSheetView guid="{9C058B06-838E-486C-AB6D-CCE62DF709D2}">
      <selection activeCell="E483" sqref="E483:E500"/>
      <pageMargins left="0.7" right="0.7" top="0.75" bottom="0.75" header="0.3" footer="0.3"/>
      <pageSetup paperSize="9" orientation="portrait" r:id="rId3"/>
    </customSheetView>
    <customSheetView guid="{E2FD1A9D-7293-477D-A3D8-FF99F0DFB14D}">
      <selection activeCell="E483" sqref="E483:E500"/>
      <pageMargins left="0.7" right="0.7" top="0.75" bottom="0.75" header="0.3" footer="0.3"/>
      <pageSetup paperSize="9" orientation="portrait" r:id="rId4"/>
    </customSheetView>
    <customSheetView guid="{10881D0E-2DB2-4DA9-AE00-78839631973D}">
      <selection activeCell="E483" sqref="E483:E500"/>
      <pageMargins left="0.7" right="0.7" top="0.75" bottom="0.75" header="0.3" footer="0.3"/>
      <pageSetup paperSize="9" orientation="portrait" r:id="rId5"/>
    </customSheetView>
  </customSheetViews>
  <mergeCells count="1">
    <mergeCell ref="A1:D1"/>
  </mergeCells>
  <pageMargins left="0.7" right="0.7" top="0.75" bottom="0.75" header="0.3" footer="0.3"/>
  <pageSetup paperSize="9" scale="71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 о потребленных КУ</vt:lpstr>
      <vt:lpstr>МУСОР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2019-12-26T11:48:05Z</cp:lastPrinted>
  <dcterms:created xsi:type="dcterms:W3CDTF">1996-10-08T23:32:33Z</dcterms:created>
  <dcterms:modified xsi:type="dcterms:W3CDTF">2019-12-30T17:52:43Z</dcterms:modified>
</cp:coreProperties>
</file>